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CARPETA 5 INTEGRACIÓN\excel\"/>
    </mc:Choice>
  </mc:AlternateContent>
  <bookViews>
    <workbookView xWindow="0" yWindow="0" windowWidth="20490" windowHeight="7065"/>
  </bookViews>
  <sheets>
    <sheet name="PICH" sheetId="2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24" l="1"/>
  <c r="K24" i="24"/>
  <c r="K23" i="24" l="1"/>
  <c r="K22" i="24"/>
  <c r="K26" i="24" l="1"/>
  <c r="L24" i="24" s="1"/>
  <c r="L13" i="24"/>
  <c r="L12" i="24"/>
  <c r="J13" i="24"/>
  <c r="J12" i="24"/>
  <c r="L25" i="24" l="1"/>
  <c r="N13" i="24" l="1"/>
  <c r="K13" i="24" s="1"/>
  <c r="N12" i="24"/>
  <c r="M12" i="24" s="1"/>
  <c r="L14" i="24"/>
  <c r="J14" i="24"/>
  <c r="M13" i="24" l="1"/>
  <c r="K12" i="24"/>
  <c r="N14" i="24"/>
  <c r="M14" i="24" s="1"/>
  <c r="K14" i="24" l="1"/>
  <c r="L22" i="24"/>
  <c r="L23" i="24"/>
  <c r="L26" i="24"/>
</calcChain>
</file>

<file path=xl/sharedStrings.xml><?xml version="1.0" encoding="utf-8"?>
<sst xmlns="http://schemas.openxmlformats.org/spreadsheetml/2006/main" count="88" uniqueCount="46">
  <si>
    <t>INSTITUTO ELECTORAL DEL ESTADO DE CAMPECHE</t>
  </si>
  <si>
    <t>PAN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</si>
  <si>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</si>
  <si>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</si>
  <si>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</si>
  <si>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</si>
  <si>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</si>
  <si>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</si>
  <si>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</si>
  <si>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</si>
  <si>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</si>
  <si>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</si>
  <si>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</si>
  <si>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</si>
  <si>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</si>
  <si>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</si>
  <si>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</si>
  <si>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</si>
  <si>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</si>
  <si>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</si>
  <si>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</si>
  <si>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</si>
  <si>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</si>
  <si>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</si>
  <si>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</si>
  <si>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</si>
  <si>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</si>
  <si>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</si>
  <si>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</si>
  <si>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PRD</t>
  </si>
  <si>
    <t>JUNTA MUNICIPAL DE PICH</t>
  </si>
  <si>
    <t>PROCESO ELECTORAL ESTATAL ORDINARIO 2021</t>
  </si>
  <si>
    <t>VAXCAMPECHE</t>
  </si>
  <si>
    <t>MANUEL JESUS CASTILLO TEC</t>
  </si>
  <si>
    <t>MARIA LUISA GARCIA DUARTE</t>
  </si>
  <si>
    <t>OSCAR EDUARDO MERIDA GARCIA</t>
  </si>
  <si>
    <t>MARIA ESMERALDA YEH DZIB</t>
  </si>
  <si>
    <t>LEVI NAIM LOPEZ MARIN</t>
  </si>
  <si>
    <t>JUAQUIN ALBERTO DE LA CRUZ YEH BRITO</t>
  </si>
  <si>
    <t>MARISOL PEREZ DIAZ</t>
  </si>
  <si>
    <t>WILFRIDO EUGENIO MERIDA LOPEZ</t>
  </si>
  <si>
    <t>DINA ESTER LOPEZ PECH</t>
  </si>
  <si>
    <t>WENDY ESTER BALDERRABANO ZARATE</t>
  </si>
  <si>
    <t>VERONICA JANETH MENDEZ URISAR</t>
  </si>
  <si>
    <t>MOVIMIENTO CIUDADANO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</si>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</sst>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/>
    <xf numFmtId="0" fontId="1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200-402C-8730-93F2FF24F55E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200-402C-8730-93F2FF24F55E}"/>
              </c:ext>
            </c:extLst>
          </c:dPt>
          <c:dLbls>
            <c:dLbl>
              <c:idx val="0"/>
              <c:layout>
                <c:manualLayout>
                  <c:x val="-0.22053884830661227"/>
                  <c:y val="-8.5654776107532013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200-402C-8730-93F2FF24F55E}"/>
                </c:ext>
              </c:extLst>
            </c:dLbl>
            <c:dLbl>
              <c:idx val="1"/>
              <c:layout>
                <c:manualLayout>
                  <c:x val="0.20043749802359043"/>
                  <c:y val="3.671110713433548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200-402C-8730-93F2FF24F5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(PICH!$K$9,PICH!$M$9)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(PICH!$K$14,PICH!$M$14)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00-402C-8730-93F2FF24F55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DC7A-4DAD-85C0-35CE145863D6}"/>
              </c:ext>
            </c:extLst>
          </c:dPt>
          <c:dPt>
            <c:idx val="1"/>
            <c:bubble3D val="0"/>
            <c:explosion val="1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DC7A-4DAD-85C0-35CE145863D6}"/>
              </c:ext>
            </c:extLst>
          </c:dPt>
          <c:dPt>
            <c:idx val="2"/>
            <c:bubble3D val="0"/>
            <c:explosion val="1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2-DC7A-4DAD-85C0-35CE145863D6}"/>
              </c:ext>
            </c:extLst>
          </c:dPt>
          <c:dPt>
            <c:idx val="3"/>
            <c:bubble3D val="0"/>
            <c:explosion val="1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3-DC7A-4DAD-85C0-35CE145863D6}"/>
              </c:ext>
            </c:extLst>
          </c:dPt>
          <c:dLbls>
            <c:dLbl>
              <c:idx val="0"/>
              <c:layout>
                <c:manualLayout>
                  <c:x val="4.1075896762904601E-2"/>
                  <c:y val="-1.6888968424401497E-2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7A-4DAD-85C0-35CE145863D6}"/>
                </c:ext>
              </c:extLst>
            </c:dLbl>
            <c:dLbl>
              <c:idx val="1"/>
              <c:layout>
                <c:manualLayout>
                  <c:x val="-4.9485126859142643E-2"/>
                  <c:y val="-6.5079933190169406E-3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C7A-4DAD-85C0-35CE145863D6}"/>
                </c:ext>
              </c:extLst>
            </c:dLbl>
            <c:dLbl>
              <c:idx val="2"/>
              <c:layout>
                <c:manualLayout>
                  <c:x val="-2.2635774224320521E-3"/>
                  <c:y val="-0.13049734597871751"/>
                </c:manualLayout>
              </c:layout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C7A-4DAD-85C0-35CE145863D6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b="1"/>
                    </a:pPr>
                    <a:fld id="{6E940BDC-74C9-4C7B-95FD-A68103EA08A8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6AC81E31-1FC4-423D-AC0D-4FADA3DD6B54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 b="1"/>
                      </a:pPr>
                      <a:t>[VALOR]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rgbClr val="FF66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C7A-4DAD-85C0-35CE145863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PICH!$I$22:$I$25</c:f>
              <c:strCache>
                <c:ptCount val="4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  <c:pt idx="3">
                  <c:v>MOVIMIENTO CIUDADANO</c:v>
                </c:pt>
              </c:strCache>
            </c:strRef>
          </c:cat>
          <c:val>
            <c:numRef>
              <c:f>PICH!$L$22:$L$25</c:f>
              <c:numCache>
                <c:formatCode>0.0000%</c:formatCode>
                <c:ptCount val="4"/>
                <c:pt idx="0">
                  <c:v>0.33333333333333331</c:v>
                </c:pt>
                <c:pt idx="1">
                  <c:v>0.33333333333333331</c:v>
                </c:pt>
                <c:pt idx="2">
                  <c:v>0.16666666666666666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7A-4DAD-85C0-35CE145863D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192448</xdr:rowOff>
    </xdr:to>
    <xdr:pic>
      <xdr:nvPicPr>
        <xdr:cNvPr id="14" name="1 Imagen" descr="Escudo Campeche-chico.bm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181653</xdr:rowOff>
    </xdr:to>
    <xdr:pic>
      <xdr:nvPicPr>
        <xdr:cNvPr id="15" name="2 Imagen" descr="LOGO 7 CIRCULOS-chico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090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13060</xdr:rowOff>
    </xdr:to>
    <xdr:pic>
      <xdr:nvPicPr>
        <xdr:cNvPr id="37" name="1 Imagen" descr="Escudo Campeche-chico.bmp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8672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38" name="2 Imagen" descr="LOGO 7 CIRCULOS-chico.BMP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34565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26" name="25 Gráfic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78110</xdr:rowOff>
    </xdr:to>
    <xdr:pic>
      <xdr:nvPicPr>
        <xdr:cNvPr id="39" name="38 Imagen" descr="campechana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15</xdr:row>
      <xdr:rowOff>97161</xdr:rowOff>
    </xdr:to>
    <xdr:pic>
      <xdr:nvPicPr>
        <xdr:cNvPr id="40" name="39 Imagen" descr="campechana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19</xdr:row>
      <xdr:rowOff>66675</xdr:rowOff>
    </xdr:from>
    <xdr:to>
      <xdr:col>18</xdr:col>
      <xdr:colOff>657225</xdr:colOff>
      <xdr:row>34</xdr:row>
      <xdr:rowOff>45750</xdr:rowOff>
    </xdr:to>
    <xdr:graphicFrame macro="">
      <xdr:nvGraphicFramePr>
        <xdr:cNvPr id="27" name="26 Gráfic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289561</xdr:colOff>
      <xdr:row>8</xdr:row>
      <xdr:rowOff>0</xdr:rowOff>
    </xdr:from>
    <xdr:to>
      <xdr:col>0</xdr:col>
      <xdr:colOff>1051561</xdr:colOff>
      <xdr:row>9</xdr:row>
      <xdr:rowOff>129543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3F1E3E44-966F-4D3F-B81D-0C4FC0ABFD89}"/>
            </a:ext>
          </a:extLst>
        </xdr:cNvPr>
        <xdr:cNvGrpSpPr/>
      </xdr:nvGrpSpPr>
      <xdr:grpSpPr>
        <a:xfrm>
          <a:off x="289561" y="1359297"/>
          <a:ext cx="762000" cy="308137"/>
          <a:chOff x="1645920" y="775547"/>
          <a:chExt cx="1317413" cy="464823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6A4BDB44-2097-4B67-BE86-E26C925213CA}"/>
              </a:ext>
            </a:extLst>
          </xdr:cNvPr>
          <xdr:cNvPicPr/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646" y="777340"/>
            <a:ext cx="423118" cy="451398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91E245E-2032-46CC-A102-EE07F9F9F837}"/>
              </a:ext>
            </a:extLst>
          </xdr:cNvPr>
          <xdr:cNvPicPr/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5920" y="775547"/>
            <a:ext cx="423118" cy="461696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943CD100-F4AB-4B11-9546-21362F75EB4E}"/>
              </a:ext>
            </a:extLst>
          </xdr:cNvPr>
          <xdr:cNvPicPr/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40215" y="778674"/>
            <a:ext cx="423118" cy="46169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4"/>
  <sheetViews>
    <sheetView tabSelected="1" view="pageBreakPreview" topLeftCell="D16" zoomScale="96" zoomScaleNormal="75" zoomScaleSheetLayoutView="96" workbookViewId="0">
      <selection activeCell="A5" sqref="A5:G5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9.28515625" customWidth="1"/>
    <col min="14" max="14" width="6.140625" bestFit="1" customWidth="1"/>
  </cols>
  <sheetData>
    <row r="1" spans="1:45" s="4" customFormat="1" ht="12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5" t="s">
        <v>0</v>
      </c>
      <c r="B3" s="65"/>
      <c r="C3" s="65"/>
      <c r="D3" s="65"/>
      <c r="E3" s="65"/>
      <c r="F3" s="65"/>
      <c r="G3" s="65"/>
      <c r="H3" s="65" t="s">
        <v>0</v>
      </c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1" t="s">
        <v>45</v>
      </c>
      <c r="B4" s="61"/>
      <c r="C4" s="61"/>
      <c r="D4" s="61"/>
      <c r="E4" s="61"/>
      <c r="F4" s="61"/>
      <c r="G4" s="61"/>
      <c r="H4" s="61" t="s">
        <v>45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1" t="s">
        <v>31</v>
      </c>
      <c r="B5" s="61"/>
      <c r="C5" s="61"/>
      <c r="D5" s="61"/>
      <c r="E5" s="61"/>
      <c r="F5" s="61"/>
      <c r="G5" s="61"/>
      <c r="H5" s="61" t="s">
        <v>31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2" t="s">
        <v>30</v>
      </c>
      <c r="B6" s="62"/>
      <c r="C6" s="62"/>
      <c r="D6" s="62"/>
      <c r="E6" s="62"/>
      <c r="F6" s="62"/>
      <c r="G6" s="62"/>
      <c r="H6" s="62" t="s">
        <v>30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3"/>
      <c r="B7" s="64"/>
      <c r="C7" s="64"/>
      <c r="D7" s="63"/>
      <c r="E7" s="64"/>
      <c r="F7" s="64"/>
      <c r="G7" s="63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60" t="s">
        <v>9</v>
      </c>
      <c r="B8" s="60"/>
      <c r="C8" s="60"/>
      <c r="D8" s="60"/>
      <c r="E8" s="60"/>
      <c r="F8" s="60"/>
      <c r="G8" s="60"/>
      <c r="H8" s="66" t="s">
        <v>21</v>
      </c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58" t="s">
        <v>32</v>
      </c>
      <c r="C9" s="58"/>
      <c r="D9" s="11"/>
      <c r="G9" s="10"/>
      <c r="H9" s="12"/>
      <c r="I9" s="13"/>
      <c r="K9" s="13" t="s">
        <v>14</v>
      </c>
      <c r="M9" s="13" t="s">
        <v>15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9"/>
      <c r="C10" s="59"/>
      <c r="D10" s="11"/>
      <c r="G10" s="10"/>
      <c r="H10" s="12"/>
      <c r="I10" s="55" t="s">
        <v>13</v>
      </c>
      <c r="J10" s="46" t="s">
        <v>14</v>
      </c>
      <c r="K10" s="46"/>
      <c r="L10" s="46" t="s">
        <v>15</v>
      </c>
      <c r="M10" s="46"/>
      <c r="N10" s="47" t="s">
        <v>16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7" t="s">
        <v>23</v>
      </c>
      <c r="B11" s="54" t="s">
        <v>3</v>
      </c>
      <c r="C11" s="54"/>
      <c r="D11" s="54"/>
      <c r="E11" s="54" t="s">
        <v>4</v>
      </c>
      <c r="F11" s="54"/>
      <c r="G11" s="54"/>
      <c r="I11" s="56"/>
      <c r="J11" s="35" t="s">
        <v>27</v>
      </c>
      <c r="K11" s="35" t="s">
        <v>28</v>
      </c>
      <c r="L11" s="35" t="s">
        <v>27</v>
      </c>
      <c r="M11" s="35" t="s">
        <v>28</v>
      </c>
      <c r="N11" s="48"/>
    </row>
    <row r="12" spans="1:45" s="4" customFormat="1" ht="14.25" x14ac:dyDescent="0.2">
      <c r="A12" s="57"/>
      <c r="B12" s="16" t="s">
        <v>12</v>
      </c>
      <c r="C12" s="16" t="s">
        <v>8</v>
      </c>
      <c r="D12" s="17" t="s">
        <v>7</v>
      </c>
      <c r="E12" s="16" t="s">
        <v>12</v>
      </c>
      <c r="F12" s="16" t="s">
        <v>8</v>
      </c>
      <c r="G12" s="17" t="s">
        <v>7</v>
      </c>
      <c r="I12" s="18" t="s">
        <v>17</v>
      </c>
      <c r="J12" s="18">
        <f>COUNTIF(D13:D17,"H")</f>
        <v>3</v>
      </c>
      <c r="K12" s="38">
        <f>J12/$N12</f>
        <v>0.6</v>
      </c>
      <c r="L12" s="18">
        <f>COUNTIF(D13:D17,"M")</f>
        <v>2</v>
      </c>
      <c r="M12" s="38">
        <f>L12/$N12</f>
        <v>0.4</v>
      </c>
      <c r="N12" s="18">
        <f>SUM(J12,L12)</f>
        <v>5</v>
      </c>
    </row>
    <row r="13" spans="1:45" s="4" customFormat="1" ht="22.5" x14ac:dyDescent="0.2">
      <c r="A13" s="19" t="s">
        <v>24</v>
      </c>
      <c r="B13" s="19" t="s">
        <v>2</v>
      </c>
      <c r="C13" s="19" t="s">
        <v>33</v>
      </c>
      <c r="D13" s="20" t="s">
        <v>5</v>
      </c>
      <c r="E13" s="19" t="s">
        <v>2</v>
      </c>
      <c r="F13" s="19" t="s">
        <v>38</v>
      </c>
      <c r="G13" s="20" t="s">
        <v>5</v>
      </c>
      <c r="I13" s="18" t="s">
        <v>18</v>
      </c>
      <c r="J13" s="18">
        <f>COUNTIF(D22,"H")</f>
        <v>0</v>
      </c>
      <c r="K13" s="38">
        <f>J13/$N13</f>
        <v>0</v>
      </c>
      <c r="L13" s="18">
        <f>COUNTIF(D22,"M")</f>
        <v>1</v>
      </c>
      <c r="M13" s="38">
        <f>L13/$N13</f>
        <v>1</v>
      </c>
      <c r="N13" s="18">
        <f>SUM(J13,L13)</f>
        <v>1</v>
      </c>
    </row>
    <row r="14" spans="1:45" s="4" customFormat="1" ht="14.25" x14ac:dyDescent="0.2">
      <c r="A14" s="19" t="s">
        <v>25</v>
      </c>
      <c r="B14" s="19" t="s">
        <v>1</v>
      </c>
      <c r="C14" s="19" t="s">
        <v>34</v>
      </c>
      <c r="D14" s="20" t="s">
        <v>6</v>
      </c>
      <c r="E14" s="19" t="s">
        <v>1</v>
      </c>
      <c r="F14" s="19" t="s">
        <v>39</v>
      </c>
      <c r="G14" s="20" t="s">
        <v>6</v>
      </c>
      <c r="I14" s="15" t="s">
        <v>16</v>
      </c>
      <c r="J14" s="15">
        <f>SUM(J12:J13)</f>
        <v>3</v>
      </c>
      <c r="K14" s="39">
        <f>J14/N14</f>
        <v>0.5</v>
      </c>
      <c r="L14" s="15">
        <f t="shared" ref="L14:N14" si="0">SUM(L12:L13)</f>
        <v>3</v>
      </c>
      <c r="M14" s="39">
        <f>L14/N14</f>
        <v>0.5</v>
      </c>
      <c r="N14" s="15">
        <f t="shared" si="0"/>
        <v>6</v>
      </c>
    </row>
    <row r="15" spans="1:45" s="4" customFormat="1" ht="14.25" x14ac:dyDescent="0.2">
      <c r="A15" s="19" t="s">
        <v>25</v>
      </c>
      <c r="B15" s="19" t="s">
        <v>2</v>
      </c>
      <c r="C15" s="19" t="s">
        <v>35</v>
      </c>
      <c r="D15" s="20" t="s">
        <v>5</v>
      </c>
      <c r="E15" s="19" t="s">
        <v>2</v>
      </c>
      <c r="F15" s="19" t="s">
        <v>40</v>
      </c>
      <c r="G15" s="20" t="s">
        <v>5</v>
      </c>
      <c r="I15" s="21" t="s">
        <v>19</v>
      </c>
    </row>
    <row r="16" spans="1:45" s="4" customFormat="1" ht="14.25" x14ac:dyDescent="0.2">
      <c r="A16" s="19" t="s">
        <v>25</v>
      </c>
      <c r="B16" s="19" t="s">
        <v>29</v>
      </c>
      <c r="C16" s="19" t="s">
        <v>36</v>
      </c>
      <c r="D16" s="20" t="s">
        <v>6</v>
      </c>
      <c r="E16" s="19" t="s">
        <v>29</v>
      </c>
      <c r="F16" s="19" t="s">
        <v>41</v>
      </c>
      <c r="G16" s="20" t="s">
        <v>6</v>
      </c>
    </row>
    <row r="17" spans="1:19" s="4" customFormat="1" ht="22.5" x14ac:dyDescent="0.2">
      <c r="A17" s="19" t="s">
        <v>26</v>
      </c>
      <c r="B17" s="19" t="s">
        <v>1</v>
      </c>
      <c r="C17" s="19" t="s">
        <v>37</v>
      </c>
      <c r="D17" s="20" t="s">
        <v>5</v>
      </c>
      <c r="E17" s="19" t="s">
        <v>1</v>
      </c>
      <c r="F17" s="19" t="s">
        <v>42</v>
      </c>
      <c r="G17" s="20" t="s">
        <v>6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9" t="s">
        <v>10</v>
      </c>
      <c r="B19" s="49"/>
      <c r="C19" s="49"/>
      <c r="D19" s="49"/>
      <c r="E19" s="49"/>
      <c r="F19" s="49"/>
      <c r="G19" s="49"/>
      <c r="H19" s="45" t="s">
        <v>22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23</v>
      </c>
      <c r="B21" s="33" t="s">
        <v>11</v>
      </c>
      <c r="C21" s="16" t="s">
        <v>8</v>
      </c>
      <c r="D21" s="34" t="s">
        <v>7</v>
      </c>
      <c r="E21" s="22"/>
      <c r="F21" s="22"/>
      <c r="G21" s="23"/>
      <c r="I21" s="52" t="s">
        <v>20</v>
      </c>
      <c r="J21" s="53"/>
      <c r="K21" s="36" t="s">
        <v>16</v>
      </c>
      <c r="L21" s="42" t="s">
        <v>28</v>
      </c>
      <c r="M21" s="24"/>
    </row>
    <row r="22" spans="1:19" s="4" customFormat="1" ht="22.5" x14ac:dyDescent="0.2">
      <c r="A22" s="19" t="s">
        <v>25</v>
      </c>
      <c r="B22" s="19" t="s">
        <v>44</v>
      </c>
      <c r="C22" s="19" t="s">
        <v>43</v>
      </c>
      <c r="D22" s="20" t="s">
        <v>6</v>
      </c>
      <c r="E22" s="22"/>
      <c r="F22" s="22"/>
      <c r="G22" s="23"/>
      <c r="I22" s="25" t="s">
        <v>1</v>
      </c>
      <c r="J22" s="26"/>
      <c r="K22" s="37">
        <f xml:space="preserve"> COUNTIF($B$13:$B$17,I22)+COUNTIF($B$22,I22)</f>
        <v>2</v>
      </c>
      <c r="L22" s="40">
        <f>K22/$K$26</f>
        <v>0.33333333333333331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2</v>
      </c>
      <c r="J23" s="26"/>
      <c r="K23" s="37">
        <f xml:space="preserve"> COUNTIF($B$13:$B$17,I23)+COUNTIF($B$22,I23)</f>
        <v>2</v>
      </c>
      <c r="L23" s="40">
        <f>K23/$K$26</f>
        <v>0.33333333333333331</v>
      </c>
      <c r="M23" s="27"/>
    </row>
    <row r="24" spans="1:19" s="4" customFormat="1" ht="14.25" x14ac:dyDescent="0.2">
      <c r="A24" s="8"/>
      <c r="B24" s="8"/>
      <c r="C24" s="8"/>
      <c r="D24" s="28"/>
      <c r="E24" s="8"/>
      <c r="F24" s="8"/>
      <c r="G24" s="28"/>
      <c r="I24" s="25" t="s">
        <v>29</v>
      </c>
      <c r="J24" s="43"/>
      <c r="K24" s="37">
        <f xml:space="preserve"> COUNTIF($B$13:$B$17,I24)+COUNTIF($B$22,I24)</f>
        <v>1</v>
      </c>
      <c r="L24" s="40">
        <f>K24/$K$26</f>
        <v>0.16666666666666666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25" t="s">
        <v>44</v>
      </c>
      <c r="J25" s="43"/>
      <c r="K25" s="37">
        <f xml:space="preserve"> COUNTIF($B$13:$B$17,I25)+COUNTIF($B$22,I25)</f>
        <v>1</v>
      </c>
      <c r="L25" s="40">
        <f>K25/$K$26</f>
        <v>0.16666666666666666</v>
      </c>
      <c r="M25" s="27"/>
    </row>
    <row r="26" spans="1:19" s="4" customFormat="1" ht="14.25" x14ac:dyDescent="0.2">
      <c r="A26" s="9"/>
      <c r="B26" s="9"/>
      <c r="C26" s="9"/>
      <c r="D26" s="9"/>
      <c r="E26" s="9"/>
      <c r="F26" s="9"/>
      <c r="G26" s="9"/>
      <c r="I26" s="50" t="s">
        <v>16</v>
      </c>
      <c r="J26" s="51"/>
      <c r="K26" s="29">
        <f>SUM(K22:K25)</f>
        <v>6</v>
      </c>
      <c r="L26" s="41">
        <f>K26/K26</f>
        <v>1</v>
      </c>
      <c r="M26" s="27"/>
    </row>
    <row r="27" spans="1:19" s="4" customFormat="1" ht="14.25" x14ac:dyDescent="0.2">
      <c r="A27" s="8"/>
      <c r="B27" s="8"/>
      <c r="C27" s="8"/>
      <c r="D27" s="28"/>
      <c r="E27" s="8"/>
      <c r="F27" s="8"/>
      <c r="G27" s="28"/>
      <c r="I27" s="21" t="s">
        <v>19</v>
      </c>
      <c r="M27" s="27"/>
    </row>
    <row r="28" spans="1:19" s="4" customFormat="1" x14ac:dyDescent="0.25">
      <c r="A28" s="10"/>
      <c r="D28" s="11"/>
      <c r="E28" s="8"/>
      <c r="F28" s="8"/>
      <c r="G28" s="28"/>
      <c r="M28" s="30"/>
    </row>
    <row r="29" spans="1:19" s="4" customFormat="1" ht="14.25" x14ac:dyDescent="0.2">
      <c r="A29" s="10"/>
      <c r="D29" s="11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8"/>
      <c r="B32" s="8"/>
      <c r="C32" s="8"/>
      <c r="D32" s="28"/>
      <c r="E32" s="8"/>
      <c r="F32" s="8"/>
      <c r="G32" s="28"/>
    </row>
    <row r="33" spans="1:7" s="4" customFormat="1" ht="14.25" x14ac:dyDescent="0.2">
      <c r="A33" s="8"/>
      <c r="B33" s="8"/>
      <c r="C33" s="8"/>
      <c r="D33" s="28"/>
      <c r="E33" s="8"/>
      <c r="F33" s="8"/>
      <c r="G33" s="28"/>
    </row>
    <row r="34" spans="1:7" s="4" customFormat="1" ht="14.25" x14ac:dyDescent="0.2">
      <c r="A34" s="31"/>
      <c r="B34" s="31"/>
      <c r="C34" s="31"/>
      <c r="D34" s="28"/>
      <c r="E34" s="31"/>
      <c r="F34" s="31"/>
      <c r="G34" s="32"/>
    </row>
    <row r="35" spans="1:7" s="4" customFormat="1" ht="14.25" x14ac:dyDescent="0.2">
      <c r="A35" s="31"/>
      <c r="B35" s="31"/>
      <c r="C35" s="31"/>
      <c r="D35" s="28"/>
      <c r="E35" s="31"/>
      <c r="F35" s="31"/>
      <c r="G35" s="32"/>
    </row>
    <row r="36" spans="1:7" s="4" customFormat="1" ht="14.25" x14ac:dyDescent="0.2">
      <c r="A36" s="10"/>
      <c r="D36" s="11"/>
      <c r="G36" s="10"/>
    </row>
    <row r="37" spans="1:7" s="4" customFormat="1" ht="14.25" x14ac:dyDescent="0.2">
      <c r="A37" s="10"/>
      <c r="D37" s="11"/>
      <c r="G37" s="10"/>
    </row>
    <row r="38" spans="1:7" s="4" customFormat="1" ht="14.25" x14ac:dyDescent="0.2">
      <c r="A38" s="10"/>
      <c r="D38" s="11"/>
      <c r="G38" s="10"/>
    </row>
    <row r="39" spans="1:7" s="4" customFormat="1" ht="15" customHeight="1" x14ac:dyDescent="0.2">
      <c r="A39" s="10"/>
      <c r="D39" s="11"/>
      <c r="G39" s="10"/>
    </row>
    <row r="40" spans="1:7" s="4" customFormat="1" ht="22.5" customHeight="1" x14ac:dyDescent="0.2">
      <c r="A40" s="10"/>
      <c r="D40" s="11"/>
      <c r="G40" s="10"/>
    </row>
    <row r="41" spans="1:7" s="4" customFormat="1" ht="14.25" x14ac:dyDescent="0.2">
      <c r="A41" s="10"/>
      <c r="D41" s="11"/>
      <c r="G41" s="10"/>
    </row>
    <row r="42" spans="1:7" s="4" customFormat="1" ht="14.25" x14ac:dyDescent="0.2">
      <c r="A42" s="10"/>
      <c r="D42" s="11"/>
      <c r="G42" s="10"/>
    </row>
    <row r="43" spans="1:7" s="4" customFormat="1" ht="14.25" x14ac:dyDescent="0.2">
      <c r="A43" s="10"/>
      <c r="D43" s="11"/>
      <c r="G43" s="10"/>
    </row>
    <row r="44" spans="1:7" s="4" customFormat="1" ht="14.25" x14ac:dyDescent="0.2">
      <c r="A44" s="10"/>
      <c r="D44" s="11"/>
      <c r="G44" s="10"/>
    </row>
  </sheetData>
  <mergeCells count="26">
    <mergeCell ref="A1:G1"/>
    <mergeCell ref="A3:G3"/>
    <mergeCell ref="A4:G4"/>
    <mergeCell ref="A11:A12"/>
    <mergeCell ref="B9:C10"/>
    <mergeCell ref="A2:G2"/>
    <mergeCell ref="A5:G5"/>
    <mergeCell ref="A19:G19"/>
    <mergeCell ref="A6:G6"/>
    <mergeCell ref="A8:G8"/>
    <mergeCell ref="I26:J26"/>
    <mergeCell ref="I21:J21"/>
    <mergeCell ref="E11:G11"/>
    <mergeCell ref="B11:D11"/>
    <mergeCell ref="I10:I11"/>
    <mergeCell ref="J10:K10"/>
    <mergeCell ref="H1:S1"/>
    <mergeCell ref="H19:S19"/>
    <mergeCell ref="H8:S8"/>
    <mergeCell ref="H4:S4"/>
    <mergeCell ref="H6:S6"/>
    <mergeCell ref="H3:S3"/>
    <mergeCell ref="L10:M10"/>
    <mergeCell ref="N10:N11"/>
    <mergeCell ref="H2:S2"/>
    <mergeCell ref="H5:S5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eespinos</cp:lastModifiedBy>
  <cp:lastPrinted>2022-01-21T20:22:26Z</cp:lastPrinted>
  <dcterms:created xsi:type="dcterms:W3CDTF">2018-10-12T15:43:08Z</dcterms:created>
  <dcterms:modified xsi:type="dcterms:W3CDTF">2022-02-04T18:44:21Z</dcterms:modified>
</cp:coreProperties>
</file>